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Wespi &amp; Partner AG\Dauerakten\Marketing\Website\"/>
    </mc:Choice>
  </mc:AlternateContent>
  <workbookProtection workbookAlgorithmName="SHA-512" workbookHashValue="2kz8aMDFQ2sFzgmgSLL7hOD3NjZVvPA3FaRtT7FntmInc17S5saqNveXnIDJ0ZOSQAF1Nz5RUHLNCetlCQUq6A==" workbookSaltValue="aMAf5ZBYYTA5mRJ4MfiLDA==" workbookSpinCount="100000" lockStructure="1"/>
  <bookViews>
    <workbookView xWindow="0" yWindow="0" windowWidth="21570" windowHeight="7560"/>
  </bookViews>
  <sheets>
    <sheet name="FABI Berechnung" sheetId="1" r:id="rId1"/>
  </sheets>
  <definedNames>
    <definedName name="_xlnm.Print_Area" localSheetId="0">'FABI Berechnung'!$A$1:$E$40</definedName>
  </definedName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3" i="1" l="1"/>
  <c r="C28" i="1"/>
  <c r="C30" i="1"/>
  <c r="A38" i="1"/>
  <c r="A37" i="1"/>
  <c r="B18" i="1"/>
  <c r="C18" i="1"/>
  <c r="C33" i="1"/>
  <c r="C34" i="1"/>
  <c r="C35" i="1"/>
  <c r="A26" i="1"/>
  <c r="B25" i="1"/>
  <c r="C25" i="1"/>
  <c r="C24" i="1"/>
  <c r="C22" i="1"/>
</calcChain>
</file>

<file path=xl/sharedStrings.xml><?xml version="1.0" encoding="utf-8"?>
<sst xmlns="http://schemas.openxmlformats.org/spreadsheetml/2006/main" count="26" uniqueCount="26">
  <si>
    <t xml:space="preserve">Geschäftsfahrten </t>
  </si>
  <si>
    <t>Arbeitsweg</t>
  </si>
  <si>
    <t xml:space="preserve">Übrige Privatfahrten </t>
  </si>
  <si>
    <t>Fahrleistung p.a.</t>
  </si>
  <si>
    <t>Arbeitsweg (xx km/Tag x 220 Tage)</t>
  </si>
  <si>
    <t>Privatanteil 0.8% pro Mt. mind. Fr. 150</t>
  </si>
  <si>
    <t>Privatanteil 9.6% pro Jahr inkl. MWST</t>
  </si>
  <si>
    <t>Stammdaten</t>
  </si>
  <si>
    <t>Einleitung</t>
  </si>
  <si>
    <t>Erläuterung</t>
  </si>
  <si>
    <t>FABI - Konsequenzen für Steuerpflichtige mit Geschäftsfahrzeug</t>
  </si>
  <si>
    <t>Die beschlossene FABI-Vorlage hat ab 1. Januar 2016 steuerliche Auswirkungen für Steuerpflichtige mit einem Geschäftsfahrzeug. Der Fahrkostenabzug für den Arbeitsweg wird in der privaten Steuererklärung für die Zwecke der direkten Bundessteuer neu auf CHF 3'000 begrenzt. Dies führt vor allem bei Mitarbeitenden, die weit vom Arbeitsort entfernt wohnhaft sind, zu einer steuerlichen Mehrbelastung.</t>
  </si>
  <si>
    <t>Heute können Steuerpflichtige mit Geschäftsfahrzeug in ihrer privaten Steuererklärung die Fahrkosten zwischen Wohn- und Arbeitsort ("Arbeitsweg") nicht geltend machen (gekennzeichnet durch ein Kreuz im Feld "F" des Lohnausweises). Gleichzeitig wird dem Steuerpflichtigen jedoch für die private Nutzung des Geschäftsfahrzeugs (für die übrigen Privatfahrten, nicht jedoch den Arbeitsweg) ein Privatanteil von 9.6% vom Anschaffungswert aufgerechnet bzw. als Lohnbestandteil besteuert. 
Neu wird mit FABI  die Differenz zwischen den Arbeitswegkosten und der Pauschale privat besteuert. Das Einkommen, welches durch den unentgeltliche Arbeitsweg erzielt wird, ist demnach neu durch den Steuerpflichtigen direkt in der privaten Steuererklärung als übriges Einkommen zu deklarieren (CHF 0.70/km Arbeitsweg) und in den Berufsauslagen um den begrenzten Fahrkostenabzug von max. CHF 3'000 (direkte Bundessteuer) zu reduzieren. Die Differenz unterliegt der Besteuerung. Der bisherige Privatanteil bleibt gleich und wird nicht angepasst, da dieser die übrigen Privatfahrten deckt und nicht der Arbeitsweg.</t>
  </si>
  <si>
    <t>Jährliche Fahrleistung (à CHF 0.70/km)</t>
  </si>
  <si>
    <t>Eingabefelder = Blau</t>
  </si>
  <si>
    <t>Privatanteil</t>
  </si>
  <si>
    <t>./. Begrenzung dir. Bundessteuer</t>
  </si>
  <si>
    <t>Jährliche Kosten Steuerpflichtiger</t>
  </si>
  <si>
    <t>Total</t>
  </si>
  <si>
    <t>Schätzung finanzielle Konsequenzen FABI</t>
  </si>
  <si>
    <t>Kaufpreis Fahrzeug exkl. MWST</t>
  </si>
  <si>
    <t>Erhöhung steuerbares Einkommen durch FABI</t>
  </si>
  <si>
    <t>(Annahme Steuersatz: 20%)</t>
  </si>
  <si>
    <t>Schätzung höhere Steuern durch Aufrechnung FABI</t>
  </si>
  <si>
    <t xml:space="preserve">Dieses Blatt soll einen Hinweis auf mögliche Auswirkungen dieser Anpassung geben. Setzen Sie sich mit uns in Verbindung, sollten wir Sie bezüglich Handlungsalternativen unterstützen dürfen. </t>
  </si>
  <si>
    <t xml:space="preserve">Wespi &amp; Partner AG
Seidenstrasse 4
CH-8304 Wallisellen 
T +41 43 266 36 20
info@wespipartner.ch
www.wespipartner.ch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</si>
</sst>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 &quot;Fr.&quot;\ * #,##0_ ;_ &quot;Fr.&quot;\ * \-#,##0_ ;_ &quot;Fr.&quot;\ * &quot;-&quot;_ ;_ @_ "/>
    <numFmt numFmtId="44" formatCode="_ &quot;Fr.&quot;\ * #,##0.00_ ;_ &quot;Fr.&quot;\ * \-#,##0.00_ ;_ &quot;Fr.&quot;\ * &quot;-&quot;??_ ;_ @_ "/>
    <numFmt numFmtId="43" formatCode="_ * #,##0.00_ ;_ * \-#,##0.00_ ;_ * &quot;-&quot;??_ ;_ @_ "/>
    <numFmt numFmtId="164" formatCode="_ * #,##0_ ;_ * \-#,##0_ ;_ * &quot;-&quot;??_ ;_ @_ "/>
    <numFmt numFmtId="165" formatCode="&quot;km&quot;\ * #,##0_ ;_ * \-#,##0_ ;_ * &quot;-&quot;??_ ;_ @_ "/>
  </numFmts>
  <fonts count="9" x14ac:knownFonts="1">
    <font>
      <sz val="11"/>
      <color theme="1"/>
      <name val="Calibri"/>
      <family val="2"/>
      <scheme val="minor"/>
    </font>
    <font>
      <sz val="11"/>
      <color theme="1"/>
      <name val="Calibri"/>
      <family val="2"/>
      <scheme val="minor"/>
    </font>
    <font>
      <sz val="10"/>
      <name val="Calibri"/>
      <family val="2"/>
      <scheme val="minor"/>
    </font>
    <font>
      <sz val="10"/>
      <color theme="1"/>
      <name val="Calibri"/>
      <family val="2"/>
      <scheme val="minor"/>
    </font>
    <font>
      <b/>
      <sz val="10"/>
      <color theme="1"/>
      <name val="Calibri"/>
      <family val="2"/>
      <scheme val="minor"/>
    </font>
    <font>
      <b/>
      <sz val="14"/>
      <color theme="1"/>
      <name val="Calibri"/>
      <family val="2"/>
      <scheme val="minor"/>
    </font>
    <font>
      <b/>
      <sz val="12"/>
      <color theme="1"/>
      <name val="Calibri"/>
      <family val="2"/>
      <scheme val="minor"/>
    </font>
    <font>
      <b/>
      <sz val="10"/>
      <name val="Calibri"/>
      <family val="2"/>
      <scheme val="minor"/>
    </font>
    <font>
      <b/>
      <sz val="10"/>
      <color rgb="FFFF0000"/>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s>
  <borders count="3">
    <border>
      <left/>
      <right/>
      <top/>
      <bottom/>
      <diagonal/>
    </border>
    <border>
      <left/>
      <right/>
      <top/>
      <bottom style="thin">
        <color indexed="64"/>
      </bottom>
      <diagonal/>
    </border>
    <border>
      <left/>
      <right/>
      <top style="thin">
        <color indexed="64"/>
      </top>
      <bottom style="double">
        <color indexed="64"/>
      </bottom>
      <diagonal/>
    </border>
  </borders>
  <cellStyleXfs count="2">
    <xf numFmtId="0" fontId="0" fillId="0" borderId="0"/>
    <xf numFmtId="43" fontId="1" fillId="0" borderId="0" applyFont="0" applyFill="0" applyBorder="0" applyAlignment="0" applyProtection="0"/>
  </cellStyleXfs>
  <cellXfs count="36">
    <xf numFmtId="0" fontId="0" fillId="0" borderId="0" xfId="0"/>
    <xf numFmtId="42" fontId="2" fillId="2" borderId="0" xfId="1" applyNumberFormat="1" applyFont="1" applyFill="1" applyProtection="1">
      <protection locked="0"/>
    </xf>
    <xf numFmtId="165" fontId="3" fillId="2" borderId="0" xfId="1" applyNumberFormat="1" applyFont="1" applyFill="1" applyProtection="1">
      <protection locked="0"/>
    </xf>
    <xf numFmtId="0" fontId="0" fillId="0" borderId="0" xfId="0" applyProtection="1"/>
    <xf numFmtId="0" fontId="3" fillId="0" borderId="0" xfId="0" applyFont="1" applyAlignment="1" applyProtection="1">
      <alignment vertical="top" wrapText="1"/>
    </xf>
    <xf numFmtId="0" fontId="6" fillId="0" borderId="1" xfId="0" applyFont="1" applyBorder="1" applyProtection="1"/>
    <xf numFmtId="0" fontId="0" fillId="0" borderId="1" xfId="0" applyFont="1" applyBorder="1" applyProtection="1"/>
    <xf numFmtId="164" fontId="0" fillId="0" borderId="1" xfId="1" applyNumberFormat="1" applyFont="1" applyBorder="1" applyProtection="1"/>
    <xf numFmtId="0" fontId="5" fillId="0" borderId="0" xfId="0" applyFont="1" applyProtection="1"/>
    <xf numFmtId="0" fontId="0" fillId="0" borderId="0" xfId="0" applyFont="1" applyProtection="1"/>
    <xf numFmtId="164" fontId="0" fillId="0" borderId="0" xfId="1" applyNumberFormat="1" applyFont="1" applyProtection="1"/>
    <xf numFmtId="0" fontId="4" fillId="3" borderId="0" xfId="0" applyFont="1" applyFill="1" applyProtection="1"/>
    <xf numFmtId="0" fontId="3" fillId="0" borderId="0" xfId="0" applyFont="1" applyAlignment="1" applyProtection="1">
      <alignment horizontal="left" vertical="top" wrapText="1"/>
    </xf>
    <xf numFmtId="0" fontId="3" fillId="3" borderId="0" xfId="0" applyFont="1" applyFill="1" applyAlignment="1" applyProtection="1">
      <alignment horizontal="left" vertical="top" wrapText="1"/>
    </xf>
    <xf numFmtId="0" fontId="3" fillId="2" borderId="0" xfId="0" applyFont="1" applyFill="1" applyProtection="1"/>
    <xf numFmtId="0" fontId="3" fillId="0" borderId="0" xfId="0" applyFont="1" applyProtection="1"/>
    <xf numFmtId="164" fontId="3" fillId="0" borderId="0" xfId="1" applyNumberFormat="1" applyFont="1" applyProtection="1"/>
    <xf numFmtId="0" fontId="7" fillId="0" borderId="1" xfId="0" applyFont="1" applyFill="1" applyBorder="1" applyAlignment="1" applyProtection="1">
      <alignment vertical="top" wrapText="1"/>
    </xf>
    <xf numFmtId="0" fontId="2" fillId="0" borderId="1" xfId="0" applyFont="1" applyFill="1" applyBorder="1" applyAlignment="1" applyProtection="1">
      <alignment wrapText="1"/>
    </xf>
    <xf numFmtId="164" fontId="2" fillId="0" borderId="1" xfId="1" applyNumberFormat="1" applyFont="1" applyFill="1" applyBorder="1" applyAlignment="1" applyProtection="1">
      <alignment wrapText="1"/>
    </xf>
    <xf numFmtId="42" fontId="2" fillId="0" borderId="0" xfId="1" applyNumberFormat="1" applyFont="1" applyFill="1" applyProtection="1"/>
    <xf numFmtId="164" fontId="2" fillId="0" borderId="0" xfId="1" applyNumberFormat="1" applyFont="1" applyFill="1" applyProtection="1"/>
    <xf numFmtId="44" fontId="3" fillId="0" borderId="0" xfId="0" applyNumberFormat="1" applyFont="1" applyFill="1" applyProtection="1"/>
    <xf numFmtId="0" fontId="3" fillId="0" borderId="0" xfId="0" applyFont="1" applyFill="1" applyProtection="1"/>
    <xf numFmtId="164" fontId="3" fillId="0" borderId="0" xfId="1" applyNumberFormat="1" applyFont="1" applyFill="1" applyProtection="1"/>
    <xf numFmtId="0" fontId="4" fillId="0" borderId="0" xfId="0" applyFont="1" applyProtection="1"/>
    <xf numFmtId="165" fontId="3" fillId="0" borderId="2" xfId="1" applyNumberFormat="1" applyFont="1" applyBorder="1" applyProtection="1"/>
    <xf numFmtId="164" fontId="3" fillId="0" borderId="2" xfId="1" applyNumberFormat="1" applyFont="1" applyBorder="1" applyProtection="1"/>
    <xf numFmtId="0" fontId="3" fillId="0" borderId="0" xfId="0" quotePrefix="1" applyFont="1" applyProtection="1"/>
    <xf numFmtId="42" fontId="2" fillId="0" borderId="1" xfId="1" applyNumberFormat="1" applyFont="1" applyFill="1" applyBorder="1" applyProtection="1"/>
    <xf numFmtId="42" fontId="7" fillId="0" borderId="1" xfId="1" applyNumberFormat="1" applyFont="1" applyFill="1" applyBorder="1" applyProtection="1"/>
    <xf numFmtId="0" fontId="3" fillId="0" borderId="0" xfId="0" applyFont="1" applyAlignment="1" applyProtection="1">
      <alignment horizontal="left" vertical="top" wrapText="1"/>
    </xf>
    <xf numFmtId="0" fontId="4" fillId="0" borderId="0" xfId="0" applyFont="1" applyAlignment="1" applyProtection="1">
      <alignment horizontal="left" vertical="top" wrapText="1"/>
    </xf>
    <xf numFmtId="0" fontId="3" fillId="0" borderId="0" xfId="0" applyFont="1" applyAlignment="1" applyProtection="1">
      <alignment horizontal="right" vertical="top" wrapText="1"/>
    </xf>
    <xf numFmtId="0" fontId="8" fillId="0" borderId="0" xfId="0" applyFont="1" applyAlignment="1" applyProtection="1">
      <alignment horizontal="left" vertical="top" wrapText="1"/>
    </xf>
    <xf numFmtId="0" fontId="2" fillId="0" borderId="0" xfId="0" applyFont="1" applyAlignment="1" applyProtection="1">
      <alignment horizontal="left" wrapText="1"/>
    </xf>
  </cellXfs>
  <cellStyles count="2">
    <cellStyle name="Komma" xfId="1" builtinId="3"/>
    <cellStyle name="Standard" xfId="0" builtinId="0"/>
  </cellStyles>
  <dxfs count="2">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1675869</xdr:colOff>
      <xdr:row>0</xdr:row>
      <xdr:rowOff>364435</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75869" cy="36443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2"/>
  <sheetViews>
    <sheetView tabSelected="1" zoomScale="115" zoomScaleNormal="115" workbookViewId="0">
      <selection activeCell="A18" sqref="A18"/>
    </sheetView>
  </sheetViews>
  <sheetFormatPr baseColWidth="10" defaultRowHeight="15" x14ac:dyDescent="0.25"/>
  <cols>
    <col min="1" max="1" width="31.140625" style="3" customWidth="1"/>
    <col min="2" max="2" width="12" style="3" bestFit="1" customWidth="1"/>
    <col min="3" max="3" width="12.5703125" style="10" bestFit="1" customWidth="1"/>
    <col min="4" max="4" width="11.42578125" style="10"/>
    <col min="5" max="16384" width="11.42578125" style="3"/>
  </cols>
  <sheetData>
    <row r="1" spans="1:14" ht="84.75" customHeight="1" x14ac:dyDescent="0.25">
      <c r="C1" s="33" t="s">
        <v>25</v>
      </c>
      <c r="D1" s="33"/>
      <c r="E1" s="33"/>
      <c r="F1" s="4"/>
      <c r="G1" s="4"/>
      <c r="H1" s="4"/>
      <c r="I1" s="4"/>
    </row>
    <row r="3" spans="1:14" ht="15.75" x14ac:dyDescent="0.25">
      <c r="A3" s="5" t="s">
        <v>10</v>
      </c>
      <c r="B3" s="6"/>
      <c r="C3" s="7"/>
      <c r="D3" s="7"/>
      <c r="E3" s="6"/>
    </row>
    <row r="4" spans="1:14" ht="18.75" x14ac:dyDescent="0.3">
      <c r="A4" s="8"/>
      <c r="B4" s="9"/>
      <c r="E4" s="9"/>
    </row>
    <row r="5" spans="1:14" x14ac:dyDescent="0.25">
      <c r="A5" s="11" t="s">
        <v>8</v>
      </c>
      <c r="B5" s="11"/>
      <c r="C5" s="11"/>
      <c r="D5" s="11"/>
      <c r="E5" s="11"/>
    </row>
    <row r="6" spans="1:14" ht="66.75" customHeight="1" x14ac:dyDescent="0.25">
      <c r="A6" s="31" t="s">
        <v>11</v>
      </c>
      <c r="B6" s="31"/>
      <c r="C6" s="31"/>
      <c r="D6" s="31"/>
      <c r="E6" s="31"/>
    </row>
    <row r="7" spans="1:14" x14ac:dyDescent="0.25">
      <c r="A7" s="31"/>
      <c r="B7" s="31"/>
      <c r="C7" s="31"/>
      <c r="D7" s="31"/>
      <c r="E7" s="31"/>
    </row>
    <row r="8" spans="1:14" ht="27.75" customHeight="1" x14ac:dyDescent="0.25">
      <c r="A8" s="32" t="s">
        <v>24</v>
      </c>
      <c r="B8" s="32"/>
      <c r="C8" s="32"/>
      <c r="D8" s="32"/>
      <c r="E8" s="32"/>
    </row>
    <row r="9" spans="1:14" x14ac:dyDescent="0.25">
      <c r="A9" s="12"/>
      <c r="B9" s="12"/>
      <c r="C9" s="12"/>
      <c r="D9" s="12"/>
      <c r="E9" s="12"/>
    </row>
    <row r="10" spans="1:14" x14ac:dyDescent="0.25">
      <c r="A10" s="11" t="s">
        <v>9</v>
      </c>
      <c r="B10" s="13"/>
      <c r="C10" s="13"/>
      <c r="D10" s="13"/>
      <c r="E10" s="13"/>
    </row>
    <row r="11" spans="1:14" ht="185.25" customHeight="1" x14ac:dyDescent="0.25">
      <c r="A11" s="31" t="s">
        <v>12</v>
      </c>
      <c r="B11" s="31"/>
      <c r="C11" s="31"/>
      <c r="D11" s="31"/>
      <c r="E11" s="31"/>
      <c r="J11" s="31"/>
      <c r="K11" s="31"/>
      <c r="L11" s="31"/>
      <c r="M11" s="31"/>
      <c r="N11" s="31"/>
    </row>
    <row r="12" spans="1:14" x14ac:dyDescent="0.25">
      <c r="A12" s="12"/>
      <c r="B12" s="12"/>
      <c r="C12" s="12"/>
      <c r="D12" s="12"/>
      <c r="E12" s="12"/>
      <c r="J12" s="12"/>
      <c r="K12" s="12"/>
      <c r="L12" s="12"/>
      <c r="M12" s="12"/>
      <c r="N12" s="12"/>
    </row>
    <row r="13" spans="1:14" x14ac:dyDescent="0.25">
      <c r="A13" s="11" t="s">
        <v>7</v>
      </c>
      <c r="B13" s="13"/>
      <c r="C13" s="13"/>
      <c r="D13" s="13"/>
      <c r="E13" s="13"/>
    </row>
    <row r="14" spans="1:14" x14ac:dyDescent="0.25">
      <c r="A14" s="12"/>
      <c r="B14" s="12"/>
      <c r="C14" s="12"/>
      <c r="D14" s="12"/>
      <c r="E14" s="12"/>
      <c r="J14" s="12"/>
      <c r="K14" s="12"/>
      <c r="L14" s="12"/>
      <c r="M14" s="12"/>
      <c r="N14" s="12"/>
    </row>
    <row r="15" spans="1:14" x14ac:dyDescent="0.25">
      <c r="A15" s="14" t="s">
        <v>14</v>
      </c>
      <c r="B15" s="15"/>
      <c r="C15" s="16"/>
      <c r="D15" s="16"/>
      <c r="E15" s="15"/>
      <c r="F15" s="15"/>
      <c r="G15" s="15"/>
    </row>
    <row r="17" spans="1:17" ht="39" x14ac:dyDescent="0.25">
      <c r="A17" s="17" t="s">
        <v>20</v>
      </c>
      <c r="B17" s="18" t="s">
        <v>5</v>
      </c>
      <c r="C17" s="19" t="s">
        <v>6</v>
      </c>
      <c r="D17" s="16"/>
      <c r="E17" s="15"/>
      <c r="F17" s="15"/>
      <c r="G17" s="15"/>
    </row>
    <row r="18" spans="1:17" x14ac:dyDescent="0.25">
      <c r="A18" s="1">
        <v>0</v>
      </c>
      <c r="B18" s="20">
        <f>IF(A18&gt;18750,A18*0.8%,150)</f>
        <v>150</v>
      </c>
      <c r="C18" s="21">
        <f>IFERROR(B18*12,"")</f>
        <v>1800</v>
      </c>
      <c r="D18" s="16"/>
      <c r="F18" s="15"/>
      <c r="G18" s="15"/>
    </row>
    <row r="19" spans="1:17" x14ac:dyDescent="0.25">
      <c r="A19" s="22"/>
      <c r="B19" s="23"/>
      <c r="C19" s="24"/>
      <c r="D19" s="16"/>
      <c r="E19" s="15"/>
      <c r="F19" s="15"/>
      <c r="G19" s="15"/>
    </row>
    <row r="20" spans="1:17" x14ac:dyDescent="0.25">
      <c r="A20" s="25" t="s">
        <v>13</v>
      </c>
      <c r="B20" s="15"/>
      <c r="C20" s="16"/>
      <c r="D20" s="16"/>
      <c r="E20" s="15"/>
      <c r="F20" s="15"/>
      <c r="G20" s="15"/>
      <c r="H20" s="15"/>
      <c r="I20" s="15"/>
      <c r="J20" s="15"/>
      <c r="K20" s="15"/>
      <c r="L20" s="15"/>
      <c r="M20" s="15"/>
      <c r="N20" s="15"/>
      <c r="O20" s="15"/>
      <c r="P20" s="15"/>
      <c r="Q20" s="15"/>
    </row>
    <row r="21" spans="1:17" ht="4.5" customHeight="1" x14ac:dyDescent="0.25">
      <c r="A21" s="15"/>
      <c r="B21" s="15"/>
      <c r="D21" s="16"/>
      <c r="E21" s="15"/>
      <c r="F21" s="15"/>
      <c r="G21" s="15"/>
    </row>
    <row r="22" spans="1:17" x14ac:dyDescent="0.25">
      <c r="A22" s="15" t="s">
        <v>0</v>
      </c>
      <c r="B22" s="2">
        <v>0.4</v>
      </c>
      <c r="C22" s="16">
        <f>B22*0.7</f>
        <v>0.27999999999999997</v>
      </c>
      <c r="D22" s="16"/>
      <c r="E22" s="15"/>
      <c r="F22" s="15"/>
      <c r="G22" s="15"/>
    </row>
    <row r="23" spans="1:17" x14ac:dyDescent="0.25">
      <c r="A23" s="15" t="s">
        <v>4</v>
      </c>
      <c r="B23" s="2">
        <v>1E-3</v>
      </c>
      <c r="C23" s="16">
        <f t="shared" ref="C23:C25" si="0">B23*0.7</f>
        <v>6.9999999999999999E-4</v>
      </c>
      <c r="D23" s="16"/>
      <c r="E23" s="15"/>
      <c r="F23" s="15"/>
      <c r="G23" s="15"/>
    </row>
    <row r="24" spans="1:17" x14ac:dyDescent="0.25">
      <c r="A24" s="15" t="s">
        <v>2</v>
      </c>
      <c r="B24" s="2">
        <v>1E-3</v>
      </c>
      <c r="C24" s="16">
        <f t="shared" si="0"/>
        <v>6.9999999999999999E-4</v>
      </c>
      <c r="D24" s="16"/>
      <c r="E24" s="15"/>
      <c r="F24" s="15"/>
      <c r="G24" s="15"/>
    </row>
    <row r="25" spans="1:17" ht="15.75" thickBot="1" x14ac:dyDescent="0.3">
      <c r="A25" s="15" t="s">
        <v>3</v>
      </c>
      <c r="B25" s="26">
        <f>SUM(B22:B24)</f>
        <v>0.40200000000000002</v>
      </c>
      <c r="C25" s="27">
        <f t="shared" si="0"/>
        <v>0.28139999999999998</v>
      </c>
      <c r="D25" s="16"/>
      <c r="E25" s="15"/>
      <c r="F25" s="15"/>
      <c r="G25" s="15"/>
    </row>
    <row r="26" spans="1:17" ht="15.75" thickTop="1" x14ac:dyDescent="0.25">
      <c r="A26" s="35" t="str">
        <f>IF(B22&gt;(B23+B24),"","Achtung! Fahrzeug überwiegend privat genutzt. Fahrzeug darf NICHT im Geschäft gehalten werden.")</f>
        <v/>
      </c>
      <c r="B26" s="35"/>
      <c r="C26" s="35"/>
      <c r="D26" s="35"/>
      <c r="E26" s="35"/>
      <c r="F26" s="15"/>
      <c r="G26" s="15"/>
    </row>
    <row r="27" spans="1:17" x14ac:dyDescent="0.25">
      <c r="A27" s="11" t="s">
        <v>19</v>
      </c>
      <c r="B27" s="13"/>
      <c r="C27" s="13"/>
      <c r="D27" s="13"/>
      <c r="E27" s="13"/>
    </row>
    <row r="28" spans="1:17" x14ac:dyDescent="0.25">
      <c r="A28" s="15" t="s">
        <v>1</v>
      </c>
      <c r="C28" s="20">
        <f>C23</f>
        <v>6.9999999999999999E-4</v>
      </c>
      <c r="D28" s="16"/>
      <c r="E28" s="15"/>
      <c r="F28" s="15"/>
      <c r="G28" s="15"/>
    </row>
    <row r="29" spans="1:17" x14ac:dyDescent="0.25">
      <c r="A29" s="28" t="s">
        <v>16</v>
      </c>
      <c r="C29" s="29">
        <v>-3000</v>
      </c>
      <c r="D29" s="16"/>
      <c r="E29" s="15"/>
      <c r="F29" s="15"/>
      <c r="G29" s="15"/>
    </row>
    <row r="30" spans="1:17" x14ac:dyDescent="0.25">
      <c r="A30" s="15" t="s">
        <v>21</v>
      </c>
      <c r="C30" s="20">
        <f>IF((C28+C29)&lt;0,0,C28+C29)</f>
        <v>0</v>
      </c>
      <c r="D30" s="16"/>
      <c r="E30" s="15"/>
      <c r="F30" s="15"/>
      <c r="G30" s="15"/>
    </row>
    <row r="31" spans="1:17" x14ac:dyDescent="0.25">
      <c r="A31" s="15"/>
      <c r="C31" s="20"/>
      <c r="D31" s="16"/>
      <c r="E31" s="15"/>
      <c r="F31" s="15"/>
      <c r="G31" s="15"/>
    </row>
    <row r="32" spans="1:17" x14ac:dyDescent="0.25">
      <c r="A32" s="25" t="s">
        <v>17</v>
      </c>
      <c r="C32" s="20"/>
      <c r="D32" s="16"/>
      <c r="E32" s="15"/>
      <c r="F32" s="15"/>
      <c r="G32" s="15"/>
    </row>
    <row r="33" spans="1:7" x14ac:dyDescent="0.25">
      <c r="A33" s="15" t="s">
        <v>15</v>
      </c>
      <c r="C33" s="20">
        <f>C18</f>
        <v>1800</v>
      </c>
      <c r="D33" s="16"/>
      <c r="E33" s="15"/>
      <c r="F33" s="15"/>
      <c r="G33" s="15"/>
    </row>
    <row r="34" spans="1:7" x14ac:dyDescent="0.25">
      <c r="A34" s="25" t="s">
        <v>23</v>
      </c>
      <c r="C34" s="30">
        <f>C30*20%</f>
        <v>0</v>
      </c>
      <c r="D34" s="16" t="s">
        <v>22</v>
      </c>
      <c r="E34" s="15"/>
      <c r="F34" s="15"/>
      <c r="G34" s="15"/>
    </row>
    <row r="35" spans="1:7" x14ac:dyDescent="0.25">
      <c r="A35" s="15" t="s">
        <v>18</v>
      </c>
      <c r="B35" s="9"/>
      <c r="C35" s="20">
        <f>IF((C33+C34)&lt;0,0,C33+C34)</f>
        <v>1800</v>
      </c>
      <c r="D35" s="16"/>
      <c r="E35" s="15"/>
      <c r="F35" s="15"/>
      <c r="G35" s="15"/>
    </row>
    <row r="36" spans="1:7" x14ac:dyDescent="0.25">
      <c r="A36" s="15"/>
      <c r="B36" s="15"/>
      <c r="C36" s="16"/>
      <c r="D36" s="16"/>
      <c r="E36" s="15"/>
      <c r="F36" s="15"/>
      <c r="G36" s="15"/>
    </row>
    <row r="37" spans="1:7" x14ac:dyDescent="0.25">
      <c r="A37" s="25" t="str">
        <f>IF(C30=0,"Durch die neue FABI-Anpassungen entstehen im Vergleich zu heute keine steuerlichen Nachteile.","")</f>
        <v>Durch die neue FABI-Anpassungen entstehen im Vergleich zu heute keine steuerlichen Nachteile.</v>
      </c>
      <c r="B37" s="15"/>
      <c r="C37" s="16"/>
      <c r="D37" s="16"/>
      <c r="E37" s="15"/>
      <c r="F37" s="15"/>
      <c r="G37" s="15"/>
    </row>
    <row r="38" spans="1:7" x14ac:dyDescent="0.25">
      <c r="A38" s="34" t="str">
        <f>IF(C30&gt;0,"Durch die neue FABI-Anpassungen entstehen steuerlichen Nachteile. Kontaktieren Sie uns für die Evaluation von Handlungsalternativen. info@wespipartner.ch / 043 266 36 20","")</f>
        <v/>
      </c>
      <c r="B38" s="34"/>
      <c r="C38" s="34"/>
      <c r="D38" s="34"/>
      <c r="E38" s="34"/>
      <c r="F38" s="15"/>
      <c r="G38" s="15"/>
    </row>
    <row r="39" spans="1:7" x14ac:dyDescent="0.25">
      <c r="A39" s="34"/>
      <c r="B39" s="34"/>
      <c r="C39" s="34"/>
      <c r="D39" s="34"/>
      <c r="E39" s="34"/>
      <c r="F39" s="15"/>
      <c r="G39" s="15"/>
    </row>
    <row r="40" spans="1:7" x14ac:dyDescent="0.25">
      <c r="A40" s="34"/>
      <c r="B40" s="34"/>
      <c r="C40" s="34"/>
      <c r="D40" s="34"/>
      <c r="E40" s="34"/>
      <c r="F40" s="15"/>
      <c r="G40" s="15"/>
    </row>
    <row r="41" spans="1:7" x14ac:dyDescent="0.25">
      <c r="B41" s="15"/>
      <c r="C41" s="16"/>
      <c r="D41" s="16"/>
      <c r="E41" s="15"/>
      <c r="F41" s="15"/>
      <c r="G41" s="15"/>
    </row>
    <row r="42" spans="1:7" x14ac:dyDescent="0.25">
      <c r="B42" s="15"/>
      <c r="C42" s="16"/>
      <c r="D42" s="16"/>
      <c r="E42" s="15"/>
      <c r="F42" s="15"/>
      <c r="G42" s="15"/>
    </row>
  </sheetData>
  <sheetProtection algorithmName="SHA-512" hashValue="pqYQW7MTdYU1A72twBss4emMf7MQo+iEJwPNuoZ/SHkG2V+Y7g+qzXBxS2JbHl7o2dFq3J0Qg4YbWzkA9PwP5A==" saltValue="D9QFFJz4B40QRmpLGegmPg==" spinCount="100000" sheet="1" objects="1" scenarios="1" selectLockedCells="1"/>
  <mergeCells count="8">
    <mergeCell ref="A6:E6"/>
    <mergeCell ref="A8:E8"/>
    <mergeCell ref="C1:E1"/>
    <mergeCell ref="J11:N11"/>
    <mergeCell ref="A38:E40"/>
    <mergeCell ref="A11:E11"/>
    <mergeCell ref="A26:E26"/>
    <mergeCell ref="A7:E7"/>
  </mergeCells>
  <conditionalFormatting sqref="A26">
    <cfRule type="containsText" dxfId="1" priority="2" operator="containsText" text="NICHT">
      <formula>NOT(ISERROR(SEARCH("NICHT",A26)))</formula>
    </cfRule>
  </conditionalFormatting>
  <conditionalFormatting sqref="A38">
    <cfRule type="containsText" dxfId="0" priority="1" operator="containsText" text="NICHT">
      <formula>NOT(ISERROR(SEARCH("NICHT",A38)))</formula>
    </cfRule>
  </conditionalFormatting>
  <pageMargins left="0.70866141732283472" right="0.52" top="0.78740157480314965" bottom="0.37" header="0.31496062992125984" footer="0.31496062992125984"/>
  <pageSetup paperSize="9" scale="84"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FABI Berechnung</vt:lpstr>
      <vt:lpstr>'FABI Berechnung'!Druckbereich</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Philipp</cp:lastModifiedBy>
  <cp:lastPrinted>2015-12-19T12:41:04Z</cp:lastPrinted>
  <dcterms:created xsi:type="dcterms:W3CDTF">2015-11-04T07:27:28Z</dcterms:created>
  <dcterms:modified xsi:type="dcterms:W3CDTF">2016-03-09T14:32:09Z</dcterms:modified>
</cp:coreProperties>
</file>